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<sst xmlns="http://schemas.openxmlformats.org/spreadsheetml/2006/main" count="107" uniqueCount="99">
  <si>
    <t>2025年全区学生科技创新比赛暨第26届学生信息素养提升实践活动</t>
  </si>
  <si>
    <t>创意编程成绩汇总表（小学组）</t>
  </si>
  <si>
    <t>序号</t>
  </si>
  <si>
    <t>学生姓名</t>
  </si>
  <si>
    <t>所在学校</t>
  </si>
  <si>
    <t>指导老师</t>
  </si>
  <si>
    <t>裁判一</t>
  </si>
  <si>
    <t>裁判二</t>
  </si>
  <si>
    <t>裁判三</t>
  </si>
  <si>
    <t>自主制作</t>
  </si>
  <si>
    <t>现场制作</t>
  </si>
  <si>
    <t>总分</t>
  </si>
  <si>
    <t>排名</t>
  </si>
  <si>
    <t>任  泽</t>
  </si>
  <si>
    <t>贺兰县实验小学</t>
  </si>
  <si>
    <t>兰  虹</t>
  </si>
  <si>
    <t>刘子涵</t>
  </si>
  <si>
    <t>银川市金凤区第七小学</t>
  </si>
  <si>
    <t>赵  媛</t>
  </si>
  <si>
    <t>侯逸然</t>
  </si>
  <si>
    <t>石嘴山市第二十六小学</t>
  </si>
  <si>
    <t>杨学琴</t>
  </si>
  <si>
    <t>林兴杰</t>
  </si>
  <si>
    <t>贺兰县第四小学</t>
  </si>
  <si>
    <t>靳  丽</t>
  </si>
  <si>
    <t>张耕硕</t>
  </si>
  <si>
    <t>贺兰县第七小学</t>
  </si>
  <si>
    <t>陆迎春</t>
  </si>
  <si>
    <t>王梓珂</t>
  </si>
  <si>
    <t>固原市原州区第十一小学</t>
  </si>
  <si>
    <t>李莉霞</t>
  </si>
  <si>
    <t>梁小瑞</t>
  </si>
  <si>
    <t>吴忠市利通区第八小学</t>
  </si>
  <si>
    <t>苏  敏</t>
  </si>
  <si>
    <t>文  森</t>
  </si>
  <si>
    <t>青铜峡市第五小学</t>
  </si>
  <si>
    <t>刘晓燕</t>
  </si>
  <si>
    <t>刘  财</t>
  </si>
  <si>
    <t>贺兰县奥莱小学
（银川二十一小教育集团）</t>
  </si>
  <si>
    <t>徐燕妮</t>
  </si>
  <si>
    <t>杨  凯</t>
  </si>
  <si>
    <t>吴忠市朝阳小学</t>
  </si>
  <si>
    <t>庞兆平</t>
  </si>
  <si>
    <t>张熙阳</t>
  </si>
  <si>
    <t>银川市金凤区第九小学</t>
  </si>
  <si>
    <t>丁海燕</t>
  </si>
  <si>
    <t>刘佳垚</t>
  </si>
  <si>
    <t>宁夏长庆小学</t>
  </si>
  <si>
    <t>孙  瑞</t>
  </si>
  <si>
    <t>佟许远</t>
  </si>
  <si>
    <t>银川市金凤区第三小学</t>
  </si>
  <si>
    <t>马小燕</t>
  </si>
  <si>
    <t>杨新宇</t>
  </si>
  <si>
    <t>永宁县银子湖学校</t>
  </si>
  <si>
    <t>田皓楠</t>
  </si>
  <si>
    <t>林骏程</t>
  </si>
  <si>
    <t>银川市金凤区第八小学</t>
  </si>
  <si>
    <t>张晓婧</t>
  </si>
  <si>
    <t>杨景鹏</t>
  </si>
  <si>
    <t>石嘴山市第九小学</t>
  </si>
  <si>
    <t>李  媛</t>
  </si>
  <si>
    <t>陈梓涵</t>
  </si>
  <si>
    <t>中卫市第十小学</t>
  </si>
  <si>
    <t>侯建军</t>
  </si>
  <si>
    <t>杨鸿鹏</t>
  </si>
  <si>
    <t>宁夏银川市二十一小学</t>
  </si>
  <si>
    <t>杨世贵</t>
  </si>
  <si>
    <t>王煜博</t>
  </si>
  <si>
    <t>中卫市第五小学</t>
  </si>
  <si>
    <t>孙建宁</t>
  </si>
  <si>
    <t>杨宽慧</t>
  </si>
  <si>
    <t>红寺堡区第四小学</t>
  </si>
  <si>
    <t>任建功</t>
  </si>
  <si>
    <t>刘奕鸣</t>
  </si>
  <si>
    <t>王  越</t>
  </si>
  <si>
    <t>原州区第二十三小学</t>
  </si>
  <si>
    <t>刘  斌</t>
  </si>
  <si>
    <t>易圣喆</t>
  </si>
  <si>
    <t>银川市第二十一小学湖畔分校</t>
  </si>
  <si>
    <t>马俊山</t>
  </si>
  <si>
    <t>刘  龙</t>
  </si>
  <si>
    <t>中卫市第一小学</t>
  </si>
  <si>
    <t>马思敏</t>
  </si>
  <si>
    <t>马奥运</t>
  </si>
  <si>
    <t>吴忠市利通区扁担沟中心学校</t>
  </si>
  <si>
    <t>董  丹</t>
  </si>
  <si>
    <t>贺鹏飞</t>
  </si>
  <si>
    <t>叶  昭</t>
  </si>
  <si>
    <t>赵懿轩</t>
  </si>
  <si>
    <t>刘颖豪</t>
  </si>
  <si>
    <t>中卫市第三小学</t>
  </si>
  <si>
    <t>廉永华</t>
  </si>
  <si>
    <t>金曌宇</t>
  </si>
  <si>
    <t>吴忠市利通区第十四小学</t>
  </si>
  <si>
    <t>苏芳芳</t>
  </si>
  <si>
    <t>王昊宇</t>
  </si>
  <si>
    <t>隆德县第三小学</t>
  </si>
  <si>
    <t>杨克瑞</t>
  </si>
  <si>
    <t>计分规则：排名按总分由高到低（降序）。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</si>
</sst>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2"/>
      <color rgb="FF000000"/>
      <name val="宋体"/>
      <charset val="134"/>
    </font>
    <font>
      <b/>
      <sz val="14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7"/>
  <sheetViews>
    <sheetView tabSelected="1" zoomScale="70" zoomScaleNormal="70" topLeftCell="A24" workbookViewId="0">
      <selection activeCell="A34" sqref="$A34:$XFD34"/>
    </sheetView>
  </sheetViews>
  <sheetFormatPr defaultColWidth="9" defaultRowHeight="13.5"/>
  <cols>
    <col min="1" max="1" width="6.94166666666667" customWidth="1"/>
    <col min="2" max="2" width="10.55" style="2" customWidth="1"/>
    <col min="3" max="3" width="33.1916666666667" style="2" customWidth="1"/>
    <col min="4" max="4" width="13.0166666666667" style="2" customWidth="1"/>
    <col min="5" max="5" width="11.9416666666667" style="2" customWidth="1"/>
    <col min="6" max="9" width="11.9416666666667" customWidth="1"/>
    <col min="10" max="10" width="15" customWidth="1"/>
    <col min="11" max="11" width="11.7416666666667" customWidth="1"/>
    <col min="12" max="12" width="12.1333333333333" customWidth="1"/>
    <col min="13" max="13" width="13.0333333333333" customWidth="1"/>
    <col min="14" max="14" width="13.925" customWidth="1"/>
  </cols>
  <sheetData>
    <row r="1" ht="39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customFormat="1" ht="39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40" customHeight="1" spans="1:14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6" t="s">
        <v>7</v>
      </c>
      <c r="G3" s="6" t="s">
        <v>8</v>
      </c>
      <c r="H3" s="7" t="s">
        <v>9</v>
      </c>
      <c r="I3" s="6" t="s">
        <v>6</v>
      </c>
      <c r="J3" s="6" t="s">
        <v>7</v>
      </c>
      <c r="K3" s="6" t="s">
        <v>8</v>
      </c>
      <c r="L3" s="7" t="s">
        <v>10</v>
      </c>
      <c r="M3" s="7" t="s">
        <v>11</v>
      </c>
      <c r="N3" s="6" t="s">
        <v>12</v>
      </c>
    </row>
    <row r="4" ht="40" customHeight="1" spans="1:14">
      <c r="A4" s="8">
        <v>4</v>
      </c>
      <c r="B4" s="9" t="s">
        <v>13</v>
      </c>
      <c r="C4" s="9" t="s">
        <v>14</v>
      </c>
      <c r="D4" s="9" t="s">
        <v>15</v>
      </c>
      <c r="E4" s="10">
        <v>92</v>
      </c>
      <c r="F4" s="10">
        <v>94</v>
      </c>
      <c r="G4" s="10">
        <v>90</v>
      </c>
      <c r="H4" s="11">
        <f t="shared" ref="H4:H34" si="0">(E4+F4+G4)/3*0.4</f>
        <v>36.8</v>
      </c>
      <c r="I4" s="10">
        <v>90</v>
      </c>
      <c r="J4" s="10">
        <v>95</v>
      </c>
      <c r="K4" s="10">
        <v>95</v>
      </c>
      <c r="L4" s="11">
        <f t="shared" ref="L4:L34" si="1">(I4+J4+K4)/3*0.6</f>
        <v>56</v>
      </c>
      <c r="M4" s="18">
        <f t="shared" ref="M4:M34" si="2">H4+L4</f>
        <v>92.8</v>
      </c>
      <c r="N4" s="19">
        <f>RANK(M4,M:M,0)</f>
        <v>1</v>
      </c>
    </row>
    <row r="5" ht="40" customHeight="1" spans="1:14">
      <c r="A5" s="8">
        <v>7</v>
      </c>
      <c r="B5" s="9" t="s">
        <v>16</v>
      </c>
      <c r="C5" s="9" t="s">
        <v>17</v>
      </c>
      <c r="D5" s="9" t="s">
        <v>18</v>
      </c>
      <c r="E5" s="10">
        <v>92</v>
      </c>
      <c r="F5" s="10">
        <v>90</v>
      </c>
      <c r="G5" s="10">
        <v>92</v>
      </c>
      <c r="H5" s="11">
        <f t="shared" si="0"/>
        <v>36.5333333333333</v>
      </c>
      <c r="I5" s="10">
        <v>90</v>
      </c>
      <c r="J5" s="10">
        <v>91</v>
      </c>
      <c r="K5" s="10">
        <v>95</v>
      </c>
      <c r="L5" s="11">
        <f t="shared" si="1"/>
        <v>55.2</v>
      </c>
      <c r="M5" s="18">
        <f t="shared" si="2"/>
        <v>91.7333333333333</v>
      </c>
      <c r="N5" s="19">
        <f>RANK(M5,M:M,0)</f>
        <v>2</v>
      </c>
    </row>
    <row r="6" ht="40" customHeight="1" spans="1:14">
      <c r="A6" s="8">
        <v>15</v>
      </c>
      <c r="B6" s="9" t="s">
        <v>19</v>
      </c>
      <c r="C6" s="9" t="s">
        <v>20</v>
      </c>
      <c r="D6" s="9" t="s">
        <v>21</v>
      </c>
      <c r="E6" s="12">
        <v>90</v>
      </c>
      <c r="F6" s="12">
        <v>91</v>
      </c>
      <c r="G6" s="12">
        <v>95</v>
      </c>
      <c r="H6" s="11">
        <f t="shared" si="0"/>
        <v>36.8</v>
      </c>
      <c r="I6" s="10">
        <v>90</v>
      </c>
      <c r="J6" s="10">
        <v>91</v>
      </c>
      <c r="K6" s="10">
        <v>91</v>
      </c>
      <c r="L6" s="11">
        <f t="shared" si="1"/>
        <v>54.4</v>
      </c>
      <c r="M6" s="18">
        <f t="shared" si="2"/>
        <v>91.2</v>
      </c>
      <c r="N6" s="19">
        <f>RANK(M6,M:M,0)</f>
        <v>3</v>
      </c>
    </row>
    <row r="7" ht="40" customHeight="1" spans="1:14">
      <c r="A7" s="8">
        <v>14</v>
      </c>
      <c r="B7" s="9" t="s">
        <v>22</v>
      </c>
      <c r="C7" s="9" t="s">
        <v>23</v>
      </c>
      <c r="D7" s="9" t="s">
        <v>24</v>
      </c>
      <c r="E7" s="13">
        <v>86</v>
      </c>
      <c r="F7" s="13">
        <v>93</v>
      </c>
      <c r="G7" s="13">
        <v>86</v>
      </c>
      <c r="H7" s="11">
        <f t="shared" si="0"/>
        <v>35.3333333333333</v>
      </c>
      <c r="I7" s="10">
        <v>90</v>
      </c>
      <c r="J7" s="10">
        <v>93</v>
      </c>
      <c r="K7" s="10">
        <v>89</v>
      </c>
      <c r="L7" s="11">
        <f t="shared" si="1"/>
        <v>54.4</v>
      </c>
      <c r="M7" s="18">
        <f t="shared" si="2"/>
        <v>89.7333333333333</v>
      </c>
      <c r="N7" s="19">
        <f>RANK(M7,M:M,0)</f>
        <v>4</v>
      </c>
    </row>
    <row r="8" ht="40" customHeight="1" spans="1:14">
      <c r="A8" s="8">
        <v>6</v>
      </c>
      <c r="B8" s="9" t="s">
        <v>25</v>
      </c>
      <c r="C8" s="9" t="s">
        <v>26</v>
      </c>
      <c r="D8" s="9" t="s">
        <v>27</v>
      </c>
      <c r="E8" s="10">
        <v>90</v>
      </c>
      <c r="F8" s="10">
        <v>80</v>
      </c>
      <c r="G8" s="10">
        <v>85</v>
      </c>
      <c r="H8" s="11">
        <f t="shared" si="0"/>
        <v>34</v>
      </c>
      <c r="I8" s="10">
        <v>89</v>
      </c>
      <c r="J8" s="10">
        <v>89</v>
      </c>
      <c r="K8" s="10">
        <v>86</v>
      </c>
      <c r="L8" s="11">
        <f t="shared" si="1"/>
        <v>52.8</v>
      </c>
      <c r="M8" s="18">
        <f t="shared" si="2"/>
        <v>86.8</v>
      </c>
      <c r="N8" s="19">
        <f>RANK(M8,M:M,0)</f>
        <v>5</v>
      </c>
    </row>
    <row r="9" ht="40" customHeight="1" spans="1:14">
      <c r="A9" s="8">
        <v>24</v>
      </c>
      <c r="B9" s="9" t="s">
        <v>28</v>
      </c>
      <c r="C9" s="9" t="s">
        <v>29</v>
      </c>
      <c r="D9" s="9" t="s">
        <v>30</v>
      </c>
      <c r="E9" s="12">
        <v>86</v>
      </c>
      <c r="F9" s="12">
        <v>88</v>
      </c>
      <c r="G9" s="12">
        <v>86</v>
      </c>
      <c r="H9" s="11">
        <f t="shared" si="0"/>
        <v>34.6666666666667</v>
      </c>
      <c r="I9" s="10">
        <v>80</v>
      </c>
      <c r="J9" s="10">
        <v>92</v>
      </c>
      <c r="K9" s="10">
        <v>84</v>
      </c>
      <c r="L9" s="11">
        <f t="shared" si="1"/>
        <v>51.2</v>
      </c>
      <c r="M9" s="18">
        <f t="shared" si="2"/>
        <v>85.8666666666667</v>
      </c>
      <c r="N9" s="19">
        <f>RANK(M9,M:M,0)</f>
        <v>6</v>
      </c>
    </row>
    <row r="10" ht="40" customHeight="1" spans="1:14">
      <c r="A10" s="8">
        <v>22</v>
      </c>
      <c r="B10" s="9" t="s">
        <v>31</v>
      </c>
      <c r="C10" s="9" t="s">
        <v>32</v>
      </c>
      <c r="D10" s="9" t="s">
        <v>33</v>
      </c>
      <c r="E10" s="14">
        <v>86</v>
      </c>
      <c r="F10" s="14">
        <v>92</v>
      </c>
      <c r="G10" s="14">
        <v>90</v>
      </c>
      <c r="H10" s="11">
        <f t="shared" si="0"/>
        <v>35.7333333333333</v>
      </c>
      <c r="I10" s="10">
        <v>82</v>
      </c>
      <c r="J10" s="10">
        <v>79</v>
      </c>
      <c r="K10" s="10">
        <v>88</v>
      </c>
      <c r="L10" s="11">
        <f t="shared" si="1"/>
        <v>49.8</v>
      </c>
      <c r="M10" s="18">
        <f t="shared" si="2"/>
        <v>85.5333333333333</v>
      </c>
      <c r="N10" s="19">
        <f>RANK(M10,M:M,0)</f>
        <v>7</v>
      </c>
    </row>
    <row r="11" ht="40" customHeight="1" spans="1:14">
      <c r="A11" s="8">
        <v>21</v>
      </c>
      <c r="B11" s="9" t="s">
        <v>34</v>
      </c>
      <c r="C11" s="9" t="s">
        <v>35</v>
      </c>
      <c r="D11" s="9" t="s">
        <v>36</v>
      </c>
      <c r="E11" s="12">
        <v>90</v>
      </c>
      <c r="F11" s="12">
        <v>91</v>
      </c>
      <c r="G11" s="12">
        <v>88</v>
      </c>
      <c r="H11" s="11">
        <f t="shared" si="0"/>
        <v>35.8666666666667</v>
      </c>
      <c r="I11" s="10">
        <v>85</v>
      </c>
      <c r="J11" s="10">
        <v>80</v>
      </c>
      <c r="K11" s="10">
        <v>82</v>
      </c>
      <c r="L11" s="11">
        <f t="shared" si="1"/>
        <v>49.4</v>
      </c>
      <c r="M11" s="18">
        <f t="shared" si="2"/>
        <v>85.2666666666667</v>
      </c>
      <c r="N11" s="19">
        <f>RANK(M11,M:M,0)</f>
        <v>8</v>
      </c>
    </row>
    <row r="12" ht="40" customHeight="1" spans="1:14">
      <c r="A12" s="8">
        <v>11</v>
      </c>
      <c r="B12" s="9" t="s">
        <v>37</v>
      </c>
      <c r="C12" s="9" t="s">
        <v>38</v>
      </c>
      <c r="D12" s="9" t="s">
        <v>39</v>
      </c>
      <c r="E12" s="10">
        <v>86</v>
      </c>
      <c r="F12" s="10">
        <v>92</v>
      </c>
      <c r="G12" s="10">
        <v>86</v>
      </c>
      <c r="H12" s="11">
        <f t="shared" si="0"/>
        <v>35.2</v>
      </c>
      <c r="I12" s="10">
        <v>80</v>
      </c>
      <c r="J12" s="10">
        <v>90</v>
      </c>
      <c r="K12" s="10">
        <v>80</v>
      </c>
      <c r="L12" s="11">
        <f t="shared" si="1"/>
        <v>50</v>
      </c>
      <c r="M12" s="18">
        <f t="shared" si="2"/>
        <v>85.2</v>
      </c>
      <c r="N12" s="19">
        <f>RANK(M12,M:M,0)</f>
        <v>9</v>
      </c>
    </row>
    <row r="13" ht="40" customHeight="1" spans="1:14">
      <c r="A13" s="8">
        <v>18</v>
      </c>
      <c r="B13" s="9" t="s">
        <v>40</v>
      </c>
      <c r="C13" s="9" t="s">
        <v>41</v>
      </c>
      <c r="D13" s="9" t="s">
        <v>42</v>
      </c>
      <c r="E13" s="12">
        <v>88</v>
      </c>
      <c r="F13" s="12">
        <v>90</v>
      </c>
      <c r="G13" s="12">
        <v>86</v>
      </c>
      <c r="H13" s="11">
        <f t="shared" si="0"/>
        <v>35.2</v>
      </c>
      <c r="I13" s="10">
        <v>84</v>
      </c>
      <c r="J13" s="10">
        <v>81</v>
      </c>
      <c r="K13" s="10">
        <v>85</v>
      </c>
      <c r="L13" s="11">
        <f t="shared" si="1"/>
        <v>50</v>
      </c>
      <c r="M13" s="18">
        <f t="shared" si="2"/>
        <v>85.2</v>
      </c>
      <c r="N13" s="19">
        <f>RANK(M13,M:M,0)</f>
        <v>9</v>
      </c>
    </row>
    <row r="14" ht="40" customHeight="1" spans="1:14">
      <c r="A14" s="8">
        <v>5</v>
      </c>
      <c r="B14" s="9" t="s">
        <v>43</v>
      </c>
      <c r="C14" s="9" t="s">
        <v>44</v>
      </c>
      <c r="D14" s="9" t="s">
        <v>45</v>
      </c>
      <c r="E14" s="10">
        <v>96</v>
      </c>
      <c r="F14" s="10">
        <v>85</v>
      </c>
      <c r="G14" s="10">
        <v>91</v>
      </c>
      <c r="H14" s="11">
        <f t="shared" si="0"/>
        <v>36.2666666666667</v>
      </c>
      <c r="I14" s="10">
        <v>80</v>
      </c>
      <c r="J14" s="10">
        <v>78</v>
      </c>
      <c r="K14" s="10">
        <v>85</v>
      </c>
      <c r="L14" s="11">
        <f t="shared" si="1"/>
        <v>48.6</v>
      </c>
      <c r="M14" s="18">
        <f t="shared" si="2"/>
        <v>84.8666666666667</v>
      </c>
      <c r="N14" s="19">
        <f>RANK(M14,M:M,0)</f>
        <v>11</v>
      </c>
    </row>
    <row r="15" ht="40" customHeight="1" spans="1:14">
      <c r="A15" s="8">
        <v>1</v>
      </c>
      <c r="B15" s="9" t="s">
        <v>46</v>
      </c>
      <c r="C15" s="9" t="s">
        <v>47</v>
      </c>
      <c r="D15" s="9" t="s">
        <v>48</v>
      </c>
      <c r="E15" s="10">
        <v>85</v>
      </c>
      <c r="F15" s="10">
        <v>90</v>
      </c>
      <c r="G15" s="10">
        <v>85</v>
      </c>
      <c r="H15" s="11">
        <f t="shared" si="0"/>
        <v>34.6666666666667</v>
      </c>
      <c r="I15" s="10">
        <v>80</v>
      </c>
      <c r="J15" s="10">
        <v>88</v>
      </c>
      <c r="K15" s="10">
        <v>81</v>
      </c>
      <c r="L15" s="11">
        <f t="shared" si="1"/>
        <v>49.8</v>
      </c>
      <c r="M15" s="18">
        <f t="shared" si="2"/>
        <v>84.4666666666667</v>
      </c>
      <c r="N15" s="19">
        <f>RANK(M15,M:M,0)</f>
        <v>12</v>
      </c>
    </row>
    <row r="16" ht="40" customHeight="1" spans="1:14">
      <c r="A16" s="8">
        <v>12</v>
      </c>
      <c r="B16" s="9" t="s">
        <v>49</v>
      </c>
      <c r="C16" s="9" t="s">
        <v>50</v>
      </c>
      <c r="D16" s="9" t="s">
        <v>51</v>
      </c>
      <c r="E16" s="10">
        <v>79</v>
      </c>
      <c r="F16" s="10">
        <v>95</v>
      </c>
      <c r="G16" s="10">
        <v>83</v>
      </c>
      <c r="H16" s="11">
        <f t="shared" si="0"/>
        <v>34.2666666666667</v>
      </c>
      <c r="I16" s="10">
        <v>76</v>
      </c>
      <c r="J16" s="10">
        <v>90</v>
      </c>
      <c r="K16" s="10">
        <v>85</v>
      </c>
      <c r="L16" s="11">
        <f t="shared" si="1"/>
        <v>50.2</v>
      </c>
      <c r="M16" s="18">
        <f t="shared" si="2"/>
        <v>84.4666666666667</v>
      </c>
      <c r="N16" s="19">
        <f>RANK(M16,M:M,0)</f>
        <v>12</v>
      </c>
    </row>
    <row r="17" ht="40" customHeight="1" spans="1:14">
      <c r="A17" s="8">
        <v>13</v>
      </c>
      <c r="B17" s="9" t="s">
        <v>52</v>
      </c>
      <c r="C17" s="9" t="s">
        <v>53</v>
      </c>
      <c r="D17" s="9" t="s">
        <v>54</v>
      </c>
      <c r="E17" s="10">
        <v>86</v>
      </c>
      <c r="F17" s="10">
        <v>81</v>
      </c>
      <c r="G17" s="10">
        <v>85</v>
      </c>
      <c r="H17" s="11">
        <f t="shared" si="0"/>
        <v>33.6</v>
      </c>
      <c r="I17" s="10">
        <v>82</v>
      </c>
      <c r="J17" s="10">
        <v>85</v>
      </c>
      <c r="K17" s="10">
        <v>86</v>
      </c>
      <c r="L17" s="11">
        <f t="shared" si="1"/>
        <v>50.6</v>
      </c>
      <c r="M17" s="18">
        <f t="shared" si="2"/>
        <v>84.2</v>
      </c>
      <c r="N17" s="19">
        <f>RANK(M17,M:M,0)</f>
        <v>14</v>
      </c>
    </row>
    <row r="18" ht="40" customHeight="1" spans="1:14">
      <c r="A18" s="8">
        <v>10</v>
      </c>
      <c r="B18" s="9" t="s">
        <v>55</v>
      </c>
      <c r="C18" s="9" t="s">
        <v>56</v>
      </c>
      <c r="D18" s="9" t="s">
        <v>57</v>
      </c>
      <c r="E18" s="10">
        <v>85</v>
      </c>
      <c r="F18" s="10">
        <v>89</v>
      </c>
      <c r="G18" s="10">
        <v>82</v>
      </c>
      <c r="H18" s="11">
        <f t="shared" si="0"/>
        <v>34.1333333333333</v>
      </c>
      <c r="I18" s="10">
        <v>80</v>
      </c>
      <c r="J18" s="10">
        <v>85</v>
      </c>
      <c r="K18" s="10">
        <v>85</v>
      </c>
      <c r="L18" s="11">
        <f t="shared" si="1"/>
        <v>50</v>
      </c>
      <c r="M18" s="18">
        <f t="shared" si="2"/>
        <v>84.1333333333333</v>
      </c>
      <c r="N18" s="19">
        <f>RANK(M18,M:M,0)</f>
        <v>15</v>
      </c>
    </row>
    <row r="19" ht="40" customHeight="1" spans="1:14">
      <c r="A19" s="8">
        <v>16</v>
      </c>
      <c r="B19" s="9" t="s">
        <v>58</v>
      </c>
      <c r="C19" s="9" t="s">
        <v>59</v>
      </c>
      <c r="D19" s="9" t="s">
        <v>60</v>
      </c>
      <c r="E19" s="12">
        <v>86</v>
      </c>
      <c r="F19" s="12">
        <v>82</v>
      </c>
      <c r="G19" s="12">
        <v>85</v>
      </c>
      <c r="H19" s="11">
        <f t="shared" si="0"/>
        <v>33.7333333333333</v>
      </c>
      <c r="I19" s="10">
        <v>82</v>
      </c>
      <c r="J19" s="10">
        <v>81</v>
      </c>
      <c r="K19" s="10">
        <v>86</v>
      </c>
      <c r="L19" s="11">
        <f t="shared" si="1"/>
        <v>49.8</v>
      </c>
      <c r="M19" s="18">
        <f t="shared" si="2"/>
        <v>83.5333333333333</v>
      </c>
      <c r="N19" s="19">
        <f>RANK(M19,M:M,0)</f>
        <v>16</v>
      </c>
    </row>
    <row r="20" ht="40" customHeight="1" spans="1:14">
      <c r="A20" s="8">
        <v>30</v>
      </c>
      <c r="B20" s="9" t="s">
        <v>61</v>
      </c>
      <c r="C20" s="9" t="s">
        <v>62</v>
      </c>
      <c r="D20" s="9" t="s">
        <v>63</v>
      </c>
      <c r="E20" s="12">
        <v>78</v>
      </c>
      <c r="F20" s="12">
        <v>92</v>
      </c>
      <c r="G20" s="12">
        <v>86</v>
      </c>
      <c r="H20" s="11">
        <f t="shared" si="0"/>
        <v>34.1333333333333</v>
      </c>
      <c r="I20" s="10">
        <v>74</v>
      </c>
      <c r="J20" s="10">
        <v>86</v>
      </c>
      <c r="K20" s="10">
        <v>85</v>
      </c>
      <c r="L20" s="11">
        <f t="shared" si="1"/>
        <v>49</v>
      </c>
      <c r="M20" s="18">
        <f t="shared" si="2"/>
        <v>83.1333333333333</v>
      </c>
      <c r="N20" s="19">
        <f>RANK(M20,M:M,0)</f>
        <v>17</v>
      </c>
    </row>
    <row r="21" ht="40" customHeight="1" spans="1:14">
      <c r="A21" s="8">
        <v>2</v>
      </c>
      <c r="B21" s="9" t="s">
        <v>64</v>
      </c>
      <c r="C21" s="9" t="s">
        <v>65</v>
      </c>
      <c r="D21" s="9" t="s">
        <v>66</v>
      </c>
      <c r="E21" s="10">
        <v>76</v>
      </c>
      <c r="F21" s="10">
        <v>89</v>
      </c>
      <c r="G21" s="10">
        <v>85</v>
      </c>
      <c r="H21" s="11">
        <f t="shared" si="0"/>
        <v>33.3333333333333</v>
      </c>
      <c r="I21" s="10">
        <v>78</v>
      </c>
      <c r="J21" s="10">
        <v>87</v>
      </c>
      <c r="K21" s="10">
        <v>81</v>
      </c>
      <c r="L21" s="11">
        <f t="shared" si="1"/>
        <v>49.2</v>
      </c>
      <c r="M21" s="18">
        <f t="shared" si="2"/>
        <v>82.5333333333333</v>
      </c>
      <c r="N21" s="19">
        <f>RANK(M21,M:M,0)</f>
        <v>18</v>
      </c>
    </row>
    <row r="22" ht="40" customHeight="1" spans="1:14">
      <c r="A22" s="8">
        <v>28</v>
      </c>
      <c r="B22" s="9" t="s">
        <v>67</v>
      </c>
      <c r="C22" s="9" t="s">
        <v>68</v>
      </c>
      <c r="D22" s="9" t="s">
        <v>69</v>
      </c>
      <c r="E22" s="12">
        <v>76</v>
      </c>
      <c r="F22" s="12">
        <v>80</v>
      </c>
      <c r="G22" s="12">
        <v>85</v>
      </c>
      <c r="H22" s="11">
        <f t="shared" si="0"/>
        <v>32.1333333333333</v>
      </c>
      <c r="I22" s="10">
        <v>80</v>
      </c>
      <c r="J22" s="10">
        <v>84</v>
      </c>
      <c r="K22" s="10">
        <v>83</v>
      </c>
      <c r="L22" s="11">
        <f t="shared" si="1"/>
        <v>49.4</v>
      </c>
      <c r="M22" s="18">
        <f t="shared" si="2"/>
        <v>81.5333333333333</v>
      </c>
      <c r="N22" s="19">
        <f>RANK(M22,M:M,0)</f>
        <v>19</v>
      </c>
    </row>
    <row r="23" ht="40" customHeight="1" spans="1:14">
      <c r="A23" s="8">
        <v>19</v>
      </c>
      <c r="B23" s="9" t="s">
        <v>70</v>
      </c>
      <c r="C23" s="9" t="s">
        <v>71</v>
      </c>
      <c r="D23" s="9" t="s">
        <v>72</v>
      </c>
      <c r="E23" s="12">
        <v>82</v>
      </c>
      <c r="F23" s="12">
        <v>86</v>
      </c>
      <c r="G23" s="12">
        <v>87</v>
      </c>
      <c r="H23" s="11">
        <f t="shared" si="0"/>
        <v>34</v>
      </c>
      <c r="I23" s="10">
        <v>78</v>
      </c>
      <c r="J23" s="10">
        <v>77</v>
      </c>
      <c r="K23" s="10">
        <v>80</v>
      </c>
      <c r="L23" s="11">
        <f t="shared" si="1"/>
        <v>47</v>
      </c>
      <c r="M23" s="18">
        <f t="shared" si="2"/>
        <v>81</v>
      </c>
      <c r="N23" s="19">
        <f>RANK(M23,M:M,0)</f>
        <v>20</v>
      </c>
    </row>
    <row r="24" ht="40" customHeight="1" spans="1:14">
      <c r="A24" s="8">
        <v>17</v>
      </c>
      <c r="B24" s="9" t="s">
        <v>73</v>
      </c>
      <c r="C24" s="9" t="s">
        <v>20</v>
      </c>
      <c r="D24" s="9" t="s">
        <v>21</v>
      </c>
      <c r="E24" s="12">
        <v>78</v>
      </c>
      <c r="F24" s="12">
        <v>83</v>
      </c>
      <c r="G24" s="12">
        <v>84</v>
      </c>
      <c r="H24" s="11">
        <f t="shared" si="0"/>
        <v>32.6666666666667</v>
      </c>
      <c r="I24" s="10">
        <v>76</v>
      </c>
      <c r="J24" s="10">
        <v>80</v>
      </c>
      <c r="K24" s="10">
        <v>85</v>
      </c>
      <c r="L24" s="11">
        <f t="shared" si="1"/>
        <v>48.2</v>
      </c>
      <c r="M24" s="18">
        <f t="shared" si="2"/>
        <v>80.8666666666667</v>
      </c>
      <c r="N24" s="19">
        <f>RANK(M24,M:M,0)</f>
        <v>21</v>
      </c>
    </row>
    <row r="25" ht="40" customHeight="1" spans="1:14">
      <c r="A25" s="8">
        <v>25</v>
      </c>
      <c r="B25" s="9" t="s">
        <v>74</v>
      </c>
      <c r="C25" s="9" t="s">
        <v>75</v>
      </c>
      <c r="D25" s="9" t="s">
        <v>76</v>
      </c>
      <c r="E25" s="12">
        <v>76</v>
      </c>
      <c r="F25" s="12">
        <v>83</v>
      </c>
      <c r="G25" s="12">
        <v>85</v>
      </c>
      <c r="H25" s="11">
        <f t="shared" si="0"/>
        <v>32.5333333333333</v>
      </c>
      <c r="I25" s="10">
        <v>75</v>
      </c>
      <c r="J25" s="10">
        <v>81</v>
      </c>
      <c r="K25" s="10">
        <v>84</v>
      </c>
      <c r="L25" s="11">
        <f t="shared" si="1"/>
        <v>48</v>
      </c>
      <c r="M25" s="18">
        <f t="shared" si="2"/>
        <v>80.5333333333333</v>
      </c>
      <c r="N25" s="19">
        <f>RANK(M25,M:M,0)</f>
        <v>22</v>
      </c>
    </row>
    <row r="26" ht="40" customHeight="1" spans="1:14">
      <c r="A26" s="8">
        <v>3</v>
      </c>
      <c r="B26" s="9" t="s">
        <v>77</v>
      </c>
      <c r="C26" s="9" t="s">
        <v>78</v>
      </c>
      <c r="D26" s="9" t="s">
        <v>79</v>
      </c>
      <c r="E26" s="10">
        <v>86</v>
      </c>
      <c r="F26" s="10">
        <v>85</v>
      </c>
      <c r="G26" s="10">
        <v>80</v>
      </c>
      <c r="H26" s="11">
        <f t="shared" si="0"/>
        <v>33.4666666666667</v>
      </c>
      <c r="I26" s="10">
        <v>73</v>
      </c>
      <c r="J26" s="10">
        <v>78</v>
      </c>
      <c r="K26" s="10">
        <v>80</v>
      </c>
      <c r="L26" s="11">
        <f t="shared" si="1"/>
        <v>46.2</v>
      </c>
      <c r="M26" s="18">
        <f t="shared" si="2"/>
        <v>79.6666666666667</v>
      </c>
      <c r="N26" s="19">
        <f>RANK(M26,M:M,0)</f>
        <v>23</v>
      </c>
    </row>
    <row r="27" ht="40" customHeight="1" spans="1:14">
      <c r="A27" s="8">
        <v>29</v>
      </c>
      <c r="B27" s="9" t="s">
        <v>80</v>
      </c>
      <c r="C27" s="9" t="s">
        <v>81</v>
      </c>
      <c r="D27" s="9" t="s">
        <v>82</v>
      </c>
      <c r="E27" s="12">
        <v>80</v>
      </c>
      <c r="F27" s="12">
        <v>82</v>
      </c>
      <c r="G27" s="12">
        <v>84</v>
      </c>
      <c r="H27" s="11">
        <f t="shared" si="0"/>
        <v>32.8</v>
      </c>
      <c r="I27" s="10">
        <v>76</v>
      </c>
      <c r="J27" s="10">
        <v>78</v>
      </c>
      <c r="K27" s="10">
        <v>79</v>
      </c>
      <c r="L27" s="11">
        <f t="shared" si="1"/>
        <v>46.6</v>
      </c>
      <c r="M27" s="18">
        <f t="shared" si="2"/>
        <v>79.4</v>
      </c>
      <c r="N27" s="19">
        <f>RANK(M27,M:M,0)</f>
        <v>24</v>
      </c>
    </row>
    <row r="28" ht="40" customHeight="1" spans="1:14">
      <c r="A28" s="8">
        <v>23</v>
      </c>
      <c r="B28" s="9" t="s">
        <v>83</v>
      </c>
      <c r="C28" s="9" t="s">
        <v>84</v>
      </c>
      <c r="D28" s="9" t="s">
        <v>85</v>
      </c>
      <c r="E28" s="12">
        <v>74</v>
      </c>
      <c r="F28" s="12">
        <v>80</v>
      </c>
      <c r="G28" s="12">
        <v>84</v>
      </c>
      <c r="H28" s="11">
        <f t="shared" si="0"/>
        <v>31.7333333333333</v>
      </c>
      <c r="I28" s="10">
        <v>74</v>
      </c>
      <c r="J28" s="10">
        <v>79</v>
      </c>
      <c r="K28" s="10">
        <v>81</v>
      </c>
      <c r="L28" s="11">
        <f t="shared" si="1"/>
        <v>46.8</v>
      </c>
      <c r="M28" s="18">
        <f t="shared" si="2"/>
        <v>78.5333333333333</v>
      </c>
      <c r="N28" s="19">
        <f>RANK(M28,M:M,0)</f>
        <v>25</v>
      </c>
    </row>
    <row r="29" ht="40" customHeight="1" spans="1:14">
      <c r="A29" s="8">
        <v>8</v>
      </c>
      <c r="B29" s="9" t="s">
        <v>86</v>
      </c>
      <c r="C29" s="9" t="s">
        <v>50</v>
      </c>
      <c r="D29" s="9" t="s">
        <v>87</v>
      </c>
      <c r="E29" s="10">
        <v>75</v>
      </c>
      <c r="F29" s="10">
        <v>78</v>
      </c>
      <c r="G29" s="10">
        <v>82</v>
      </c>
      <c r="H29" s="11">
        <f t="shared" si="0"/>
        <v>31.3333333333333</v>
      </c>
      <c r="I29" s="10">
        <v>72</v>
      </c>
      <c r="J29" s="10">
        <v>81</v>
      </c>
      <c r="K29" s="10">
        <v>82</v>
      </c>
      <c r="L29" s="11">
        <f t="shared" si="1"/>
        <v>47</v>
      </c>
      <c r="M29" s="18">
        <f t="shared" si="2"/>
        <v>78.3333333333333</v>
      </c>
      <c r="N29" s="19">
        <f>RANK(M29,M:M,0)</f>
        <v>26</v>
      </c>
    </row>
    <row r="30" ht="40" customHeight="1" spans="1:14">
      <c r="A30" s="8">
        <v>9</v>
      </c>
      <c r="B30" s="9" t="s">
        <v>88</v>
      </c>
      <c r="C30" s="9" t="s">
        <v>14</v>
      </c>
      <c r="D30" s="9" t="s">
        <v>15</v>
      </c>
      <c r="E30" s="10">
        <v>75</v>
      </c>
      <c r="F30" s="10">
        <v>78</v>
      </c>
      <c r="G30" s="10">
        <v>81</v>
      </c>
      <c r="H30" s="11">
        <f t="shared" si="0"/>
        <v>31.2</v>
      </c>
      <c r="I30" s="10">
        <v>75</v>
      </c>
      <c r="J30" s="10">
        <v>80</v>
      </c>
      <c r="K30" s="10">
        <v>80</v>
      </c>
      <c r="L30" s="11">
        <f t="shared" si="1"/>
        <v>47</v>
      </c>
      <c r="M30" s="18">
        <f t="shared" si="2"/>
        <v>78.2</v>
      </c>
      <c r="N30" s="19">
        <f>RANK(M30,M:M,0)</f>
        <v>27</v>
      </c>
    </row>
    <row r="31" ht="40" customHeight="1" spans="1:14">
      <c r="A31" s="8">
        <v>31</v>
      </c>
      <c r="B31" s="9" t="s">
        <v>89</v>
      </c>
      <c r="C31" s="9" t="s">
        <v>90</v>
      </c>
      <c r="D31" s="9" t="s">
        <v>91</v>
      </c>
      <c r="E31" s="12">
        <v>72</v>
      </c>
      <c r="F31" s="12">
        <v>80</v>
      </c>
      <c r="G31" s="12">
        <v>83</v>
      </c>
      <c r="H31" s="11">
        <f t="shared" si="0"/>
        <v>31.3333333333333</v>
      </c>
      <c r="I31" s="10">
        <v>70</v>
      </c>
      <c r="J31" s="10">
        <v>76</v>
      </c>
      <c r="K31" s="10">
        <v>82</v>
      </c>
      <c r="L31" s="11">
        <f t="shared" si="1"/>
        <v>45.6</v>
      </c>
      <c r="M31" s="18">
        <f t="shared" si="2"/>
        <v>76.9333333333333</v>
      </c>
      <c r="N31" s="19">
        <f>RANK(M31,M:M,0)</f>
        <v>28</v>
      </c>
    </row>
    <row r="32" ht="40" customHeight="1" spans="1:14">
      <c r="A32" s="8">
        <v>20</v>
      </c>
      <c r="B32" s="9" t="s">
        <v>92</v>
      </c>
      <c r="C32" s="9" t="s">
        <v>93</v>
      </c>
      <c r="D32" s="9" t="s">
        <v>94</v>
      </c>
      <c r="E32" s="12">
        <v>75</v>
      </c>
      <c r="F32" s="12">
        <v>78</v>
      </c>
      <c r="G32" s="12">
        <v>76</v>
      </c>
      <c r="H32" s="11">
        <f t="shared" si="0"/>
        <v>30.5333333333333</v>
      </c>
      <c r="I32" s="10">
        <v>72</v>
      </c>
      <c r="J32" s="10">
        <v>78</v>
      </c>
      <c r="K32" s="10">
        <v>79</v>
      </c>
      <c r="L32" s="11">
        <f t="shared" si="1"/>
        <v>45.8</v>
      </c>
      <c r="M32" s="18">
        <f t="shared" si="2"/>
        <v>76.3333333333333</v>
      </c>
      <c r="N32" s="19">
        <f>RANK(M32,M:M,0)</f>
        <v>29</v>
      </c>
    </row>
    <row r="33" ht="40" customHeight="1" spans="1:14">
      <c r="A33" s="8">
        <v>27</v>
      </c>
      <c r="B33" s="9" t="s">
        <v>95</v>
      </c>
      <c r="C33" s="9" t="s">
        <v>96</v>
      </c>
      <c r="D33" s="9" t="s">
        <v>97</v>
      </c>
      <c r="E33" s="12">
        <v>72</v>
      </c>
      <c r="F33" s="12">
        <v>78</v>
      </c>
      <c r="G33" s="12">
        <v>80</v>
      </c>
      <c r="H33" s="11">
        <f t="shared" si="0"/>
        <v>30.6666666666667</v>
      </c>
      <c r="I33" s="10">
        <v>72</v>
      </c>
      <c r="J33" s="10">
        <v>76</v>
      </c>
      <c r="K33" s="10">
        <v>77</v>
      </c>
      <c r="L33" s="11">
        <f t="shared" si="1"/>
        <v>45</v>
      </c>
      <c r="M33" s="18">
        <f t="shared" si="2"/>
        <v>75.6666666666667</v>
      </c>
      <c r="N33" s="19">
        <f>RANK(M33,M:M,0)</f>
        <v>30</v>
      </c>
    </row>
    <row r="37" s="1" customFormat="1" ht="18.75" spans="1:9">
      <c r="A37" s="15" t="s">
        <v>98</v>
      </c>
      <c r="B37" s="16"/>
      <c r="C37" s="17"/>
      <c r="D37" s="17"/>
      <c r="E37" s="17"/>
      <c r="F37" s="17"/>
      <c r="G37" s="17"/>
      <c r="H37" s="17"/>
      <c r="I37" s="17"/>
    </row>
  </sheetData>
  <mergeCells count="2">
    <mergeCell ref="A1:N1"/>
    <mergeCell ref="A2:N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AC0951E9AFEB4511BFDF1CBEF6022D38_12</vt:lpwstr>
  </property>
</Properties>
</file>